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<sst xmlns="http://schemas.openxmlformats.org/spreadsheetml/2006/main" count="43" uniqueCount="37">
  <si>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Załącznik nr 1</t>
  </si>
  <si>
    <t>do Uchwały Budżetowej Nr XXXII/191/2010 z dnia 15 stycznia 2010</t>
  </si>
  <si>
    <t xml:space="preserve">LIMIT WYDATKÓW NA INWESTYCYJE W LATACH 2010 - 2012 </t>
  </si>
  <si>
    <t>Lp.</t>
  </si>
  <si>
    <t>Rozdział</t>
  </si>
  <si>
    <t>Nazwa działu rozdziału zadania źródła finansowania</t>
  </si>
  <si>
    <t>Jednostka realizująca</t>
  </si>
  <si>
    <t xml:space="preserve">Terminarz realizacji (data rozp. data zakoń. zadania) </t>
  </si>
  <si>
    <t>Planowane łączne nakłady finansowe</t>
  </si>
  <si>
    <t>Nakłady poniesione w latach poprzednich</t>
  </si>
  <si>
    <t>Plan finansowy na 2010r</t>
  </si>
  <si>
    <t>Źródła finansowania</t>
  </si>
  <si>
    <t>Pozostało do realizacji w latach następnych</t>
  </si>
  <si>
    <t>Ogółem</t>
  </si>
  <si>
    <t>w tym w latach</t>
  </si>
  <si>
    <t>Budżet gminy</t>
  </si>
  <si>
    <t>Środki zewnętrzne</t>
  </si>
  <si>
    <t>2011r</t>
  </si>
  <si>
    <t>2012r</t>
  </si>
  <si>
    <t>600 TRANSPORT I ŁĄCZNOŚĆ</t>
  </si>
  <si>
    <t>60016</t>
  </si>
  <si>
    <t>Drogi publiczne gminne</t>
  </si>
  <si>
    <t>przebudowa drogi Brodowe</t>
  </si>
  <si>
    <t>Urząd Gminy</t>
  </si>
  <si>
    <t>2009/2010</t>
  </si>
  <si>
    <t xml:space="preserve">przebudowa drogi w Stobiecku Szlacheckim </t>
  </si>
  <si>
    <t>700 GOSPODARKA MIESZKANIOWA</t>
  </si>
  <si>
    <t>Pozostała działalność</t>
  </si>
  <si>
    <t>750 ADMINISTRACJA PUBLICZNA</t>
  </si>
  <si>
    <t>Dobudowa klatki schodowej</t>
  </si>
  <si>
    <t>801 OŚWIATA I WYCHOWANIE</t>
  </si>
  <si>
    <t>Szkoły Podstawowe</t>
  </si>
  <si>
    <t>900 GOSPODARKA KOMUNALNA I OCHRONA ŚRODOWISKA</t>
  </si>
  <si>
    <t>Gospodarka ściekowa i ochrona środowiska</t>
  </si>
  <si>
    <t>Budowa kanalizacji w miejscowości Wola Jedlińska (środki GFOŚiGW 1.244546,00)</t>
  </si>
  <si>
    <t>2010/2012</t>
  </si>
  <si>
    <t>OGÓŁEM: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</si>
</sst>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&quot; zł&quot;"/>
    <numFmt numFmtId="166" formatCode="@"/>
    <numFmt numFmtId="167" formatCode="#,##0.00"/>
  </numFmts>
  <fonts count="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0" fillId="0" borderId="0" xfId="20" applyFont="1" applyAlignment="1">
      <alignment horizontal="right"/>
      <protection/>
    </xf>
    <xf numFmtId="164" fontId="3" fillId="0" borderId="0" xfId="20" applyFont="1" applyBorder="1" applyAlignment="1">
      <alignment horizontal="left"/>
      <protection/>
    </xf>
    <xf numFmtId="164" fontId="4" fillId="0" borderId="0" xfId="20" applyFont="1">
      <alignment/>
      <protection/>
    </xf>
    <xf numFmtId="164" fontId="5" fillId="0" borderId="0" xfId="20" applyFont="1" applyAlignment="1">
      <alignment horizontal="right"/>
      <protection/>
    </xf>
    <xf numFmtId="164" fontId="3" fillId="0" borderId="0" xfId="20" applyFont="1">
      <alignment/>
      <protection/>
    </xf>
    <xf numFmtId="164" fontId="6" fillId="0" borderId="1" xfId="20" applyFont="1" applyBorder="1" applyAlignment="1">
      <alignment horizontal="center"/>
      <protection/>
    </xf>
    <xf numFmtId="164" fontId="7" fillId="0" borderId="2" xfId="20" applyFont="1" applyBorder="1" applyAlignment="1">
      <alignment horizontal="center" vertical="center" wrapText="1"/>
      <protection/>
    </xf>
    <xf numFmtId="164" fontId="6" fillId="0" borderId="2" xfId="20" applyFont="1" applyBorder="1" applyAlignment="1">
      <alignment horizontal="center" vertical="center" wrapText="1"/>
      <protection/>
    </xf>
    <xf numFmtId="165" fontId="6" fillId="0" borderId="2" xfId="20" applyNumberFormat="1" applyFont="1" applyBorder="1" applyAlignment="1">
      <alignment horizontal="center" vertical="center" wrapText="1"/>
      <protection/>
    </xf>
    <xf numFmtId="164" fontId="6" fillId="0" borderId="2" xfId="20" applyFont="1" applyFill="1" applyBorder="1" applyAlignment="1">
      <alignment horizontal="center" wrapText="1"/>
      <protection/>
    </xf>
    <xf numFmtId="164" fontId="6" fillId="0" borderId="2" xfId="20" applyFont="1" applyFill="1" applyBorder="1" applyAlignment="1">
      <alignment horizontal="center" vertical="center" wrapText="1"/>
      <protection/>
    </xf>
    <xf numFmtId="164" fontId="7" fillId="0" borderId="2" xfId="20" applyFont="1" applyBorder="1" applyAlignment="1">
      <alignment horizontal="center"/>
      <protection/>
    </xf>
    <xf numFmtId="164" fontId="7" fillId="0" borderId="2" xfId="20" applyFont="1" applyBorder="1">
      <alignment/>
      <protection/>
    </xf>
    <xf numFmtId="164" fontId="7" fillId="0" borderId="2" xfId="20" applyFont="1" applyBorder="1" applyAlignment="1">
      <alignment vertical="center" wrapText="1"/>
      <protection/>
    </xf>
    <xf numFmtId="164" fontId="4" fillId="0" borderId="2" xfId="20" applyFont="1" applyBorder="1" applyAlignment="1">
      <alignment horizontal="center"/>
      <protection/>
    </xf>
    <xf numFmtId="164" fontId="6" fillId="2" borderId="2" xfId="20" applyFont="1" applyFill="1" applyBorder="1" applyAlignment="1">
      <alignment horizontal="center" vertical="center" wrapText="1"/>
      <protection/>
    </xf>
    <xf numFmtId="166" fontId="6" fillId="2" borderId="2" xfId="20" applyNumberFormat="1" applyFont="1" applyFill="1" applyBorder="1" applyAlignment="1">
      <alignment vertical="center" wrapText="1"/>
      <protection/>
    </xf>
    <xf numFmtId="167" fontId="6" fillId="2" borderId="2" xfId="20" applyNumberFormat="1" applyFont="1" applyFill="1" applyBorder="1" applyAlignment="1">
      <alignment horizontal="center" vertical="center" wrapText="1"/>
      <protection/>
    </xf>
    <xf numFmtId="164" fontId="2" fillId="0" borderId="2" xfId="20" applyFont="1" applyBorder="1" applyAlignment="1">
      <alignment vertical="center" wrapText="1"/>
      <protection/>
    </xf>
    <xf numFmtId="166" fontId="6" fillId="0" borderId="2" xfId="20" applyNumberFormat="1" applyFont="1" applyBorder="1" applyAlignment="1">
      <alignment horizontal="center" vertical="center" wrapText="1"/>
      <protection/>
    </xf>
    <xf numFmtId="166" fontId="6" fillId="0" borderId="2" xfId="20" applyNumberFormat="1" applyFont="1" applyBorder="1" applyAlignment="1">
      <alignment vertical="center" wrapText="1"/>
      <protection/>
    </xf>
    <xf numFmtId="167" fontId="6" fillId="0" borderId="2" xfId="20" applyNumberFormat="1" applyFont="1" applyFill="1" applyBorder="1" applyAlignment="1">
      <alignment horizontal="center" vertical="center" wrapText="1"/>
      <protection/>
    </xf>
    <xf numFmtId="164" fontId="2" fillId="0" borderId="2" xfId="20" applyFont="1" applyFill="1" applyBorder="1" applyAlignment="1">
      <alignment horizontal="left" vertical="center" wrapText="1"/>
      <protection/>
    </xf>
    <xf numFmtId="166" fontId="0" fillId="0" borderId="2" xfId="20" applyNumberFormat="1" applyFont="1" applyFill="1" applyBorder="1" applyAlignment="1">
      <alignment vertical="center" wrapText="1"/>
      <protection/>
    </xf>
    <xf numFmtId="164" fontId="0" fillId="0" borderId="2" xfId="20" applyFont="1" applyFill="1" applyBorder="1" applyAlignment="1">
      <alignment horizontal="center" vertical="center" wrapText="1"/>
      <protection/>
    </xf>
    <xf numFmtId="167" fontId="0" fillId="0" borderId="2" xfId="20" applyNumberFormat="1" applyFont="1" applyFill="1" applyBorder="1" applyAlignment="1">
      <alignment horizontal="center" vertical="center" wrapText="1"/>
      <protection/>
    </xf>
    <xf numFmtId="167" fontId="2" fillId="0" borderId="2" xfId="20" applyNumberFormat="1" applyFont="1" applyBorder="1" applyAlignment="1">
      <alignment vertical="center" wrapText="1"/>
      <protection/>
    </xf>
    <xf numFmtId="164" fontId="2" fillId="0" borderId="3" xfId="20" applyFont="1" applyBorder="1" applyAlignment="1">
      <alignment vertical="center" wrapText="1"/>
      <protection/>
    </xf>
    <xf numFmtId="164" fontId="6" fillId="0" borderId="4" xfId="20" applyFont="1" applyFill="1" applyBorder="1" applyAlignment="1">
      <alignment horizontal="center" vertical="center" wrapText="1"/>
      <protection/>
    </xf>
    <xf numFmtId="164" fontId="2" fillId="0" borderId="5" xfId="20" applyFont="1" applyFill="1" applyBorder="1" applyAlignment="1">
      <alignment horizontal="left" vertical="center" wrapText="1"/>
      <protection/>
    </xf>
    <xf numFmtId="166" fontId="0" fillId="2" borderId="2" xfId="20" applyNumberFormat="1" applyFont="1" applyFill="1" applyBorder="1" applyAlignment="1">
      <alignment vertical="center" wrapText="1"/>
      <protection/>
    </xf>
    <xf numFmtId="164" fontId="6" fillId="0" borderId="2" xfId="20" applyFont="1" applyBorder="1" applyAlignment="1">
      <alignment vertical="center" wrapText="1"/>
      <protection/>
    </xf>
    <xf numFmtId="164" fontId="0" fillId="0" borderId="2" xfId="20" applyFont="1" applyBorder="1" applyAlignment="1">
      <alignment vertical="center" wrapText="1"/>
      <protection/>
    </xf>
    <xf numFmtId="164" fontId="7" fillId="2" borderId="2" xfId="20" applyFont="1" applyFill="1" applyBorder="1" applyAlignment="1">
      <alignment horizontal="center" vertical="center" wrapText="1"/>
      <protection/>
    </xf>
    <xf numFmtId="167" fontId="6" fillId="2" borderId="2" xfId="20" applyNumberFormat="1" applyFont="1" applyFill="1" applyBorder="1" applyAlignment="1">
      <alignment horizontal="right" vertical="center" wrapText="1"/>
      <protection/>
    </xf>
    <xf numFmtId="167" fontId="2" fillId="0" borderId="2" xfId="20" applyNumberFormat="1" applyFont="1" applyBorder="1" applyAlignment="1">
      <alignment horizontal="right" vertical="center" wrapText="1"/>
      <protection/>
    </xf>
    <xf numFmtId="164" fontId="7" fillId="2" borderId="2" xfId="20" applyFont="1" applyFill="1" applyBorder="1" applyAlignment="1">
      <alignment vertical="center" wrapText="1"/>
      <protection/>
    </xf>
    <xf numFmtId="167" fontId="7" fillId="2" borderId="2" xfId="20" applyNumberFormat="1" applyFont="1" applyFill="1" applyBorder="1" applyAlignment="1">
      <alignment vertical="center" wrapText="1"/>
      <protection/>
    </xf>
    <xf numFmtId="167" fontId="7" fillId="0" borderId="2" xfId="20" applyNumberFormat="1" applyFont="1" applyBorder="1" applyAlignment="1">
      <alignment horizontal="center" vertical="center"/>
      <protection/>
    </xf>
    <xf numFmtId="167" fontId="7" fillId="0" borderId="2" xfId="20" applyNumberFormat="1" applyFont="1" applyBorder="1" applyAlignment="1">
      <alignment vertical="center"/>
      <protection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E1">
      <selection activeCell="O6" sqref="O6"/>
    </sheetView>
  </sheetViews>
  <sheetFormatPr defaultColWidth="9.140625" defaultRowHeight="12.75"/>
  <cols>
    <col min="1" max="1" width="5.00390625" style="1" customWidth="1"/>
    <col min="2" max="3" width="15.421875" style="1" customWidth="1"/>
    <col min="4" max="4" width="11.28125" style="1" customWidth="1"/>
    <col min="5" max="5" width="12.7109375" style="1" customWidth="1"/>
    <col min="6" max="6" width="12.421875" style="1" customWidth="1"/>
    <col min="7" max="7" width="12.7109375" style="1" customWidth="1"/>
    <col min="8" max="8" width="11.140625" style="1" customWidth="1"/>
    <col min="9" max="9" width="12.00390625" style="1" customWidth="1"/>
    <col min="10" max="10" width="12.140625" style="1" customWidth="1"/>
    <col min="11" max="11" width="13.00390625" style="1" customWidth="1"/>
    <col min="12" max="12" width="10.00390625" style="1" customWidth="1"/>
    <col min="13" max="13" width="17.7109375" style="1" customWidth="1"/>
    <col min="14" max="16384" width="8.7109375" style="1" customWidth="1"/>
  </cols>
  <sheetData>
    <row r="1" spans="1:13" ht="12.75">
      <c r="A1" s="2"/>
      <c r="D1" s="3"/>
      <c r="E1" s="3"/>
      <c r="F1" s="2"/>
      <c r="I1" s="3"/>
      <c r="J1" s="3"/>
      <c r="L1" s="4"/>
      <c r="M1" s="5" t="s">
        <v>0</v>
      </c>
    </row>
    <row r="2" spans="1:13" ht="12.75">
      <c r="A2" s="2"/>
      <c r="D2" s="6"/>
      <c r="F2" s="2"/>
      <c r="I2" s="6"/>
      <c r="L2" s="4"/>
      <c r="M2" s="5" t="s">
        <v>1</v>
      </c>
    </row>
    <row r="3" spans="1:9" ht="12.75">
      <c r="A3" s="2"/>
      <c r="D3" s="6"/>
      <c r="F3" s="2"/>
      <c r="I3" s="6"/>
    </row>
    <row r="4" spans="1:9" ht="12.75">
      <c r="A4" s="2"/>
      <c r="D4" s="6"/>
      <c r="F4" s="2"/>
      <c r="I4" s="6"/>
    </row>
    <row r="5" spans="1:13" ht="12.7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33.75" customHeight="1">
      <c r="A6" s="8" t="s">
        <v>3</v>
      </c>
      <c r="B6" s="9" t="s">
        <v>4</v>
      </c>
      <c r="C6" s="9" t="s">
        <v>5</v>
      </c>
      <c r="D6" s="10" t="s">
        <v>6</v>
      </c>
      <c r="E6" s="11" t="s">
        <v>7</v>
      </c>
      <c r="F6" s="12" t="s">
        <v>8</v>
      </c>
      <c r="G6" s="12" t="s">
        <v>9</v>
      </c>
      <c r="H6" s="12" t="s">
        <v>10</v>
      </c>
      <c r="I6" s="13" t="s">
        <v>11</v>
      </c>
      <c r="J6" s="13"/>
      <c r="K6" s="13" t="s">
        <v>12</v>
      </c>
      <c r="L6" s="13"/>
      <c r="M6" s="13"/>
    </row>
    <row r="7" spans="1:13" ht="12.75">
      <c r="A7" s="8"/>
      <c r="B7" s="9"/>
      <c r="C7" s="9"/>
      <c r="D7" s="10"/>
      <c r="E7" s="11"/>
      <c r="F7" s="12"/>
      <c r="G7" s="12"/>
      <c r="H7" s="12"/>
      <c r="I7" s="13"/>
      <c r="J7" s="13"/>
      <c r="K7" s="13" t="s">
        <v>13</v>
      </c>
      <c r="L7" s="14" t="s">
        <v>14</v>
      </c>
      <c r="M7" s="14"/>
    </row>
    <row r="8" spans="1:13" ht="40.5" customHeight="1">
      <c r="A8" s="8"/>
      <c r="B8" s="9"/>
      <c r="C8" s="9"/>
      <c r="D8" s="10"/>
      <c r="E8" s="11"/>
      <c r="F8" s="12"/>
      <c r="G8" s="12"/>
      <c r="H8" s="12"/>
      <c r="I8" s="15" t="s">
        <v>15</v>
      </c>
      <c r="J8" s="12" t="s">
        <v>16</v>
      </c>
      <c r="K8" s="13"/>
      <c r="L8" s="12" t="s">
        <v>17</v>
      </c>
      <c r="M8" s="12" t="s">
        <v>18</v>
      </c>
    </row>
    <row r="9" spans="1:13" ht="15.7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</row>
    <row r="10" spans="1:13" ht="33" customHeight="1">
      <c r="A10" s="17" t="s">
        <v>19</v>
      </c>
      <c r="B10" s="17"/>
      <c r="C10" s="17"/>
      <c r="D10" s="18"/>
      <c r="E10" s="17"/>
      <c r="F10" s="19">
        <f>F11</f>
        <v>831856</v>
      </c>
      <c r="G10" s="19">
        <f aca="true" t="shared" si="0" ref="G10:M10">G11</f>
        <v>32052</v>
      </c>
      <c r="H10" s="19">
        <f t="shared" si="0"/>
        <v>799804</v>
      </c>
      <c r="I10" s="19">
        <f t="shared" si="0"/>
        <v>799804</v>
      </c>
      <c r="J10" s="19">
        <f t="shared" si="0"/>
        <v>0</v>
      </c>
      <c r="K10" s="19">
        <f t="shared" si="0"/>
        <v>0</v>
      </c>
      <c r="L10" s="19">
        <f t="shared" si="0"/>
        <v>0</v>
      </c>
      <c r="M10" s="19">
        <f t="shared" si="0"/>
        <v>0</v>
      </c>
    </row>
    <row r="11" spans="1:13" ht="27" customHeight="1">
      <c r="A11" s="20"/>
      <c r="B11" s="21" t="s">
        <v>20</v>
      </c>
      <c r="C11" s="22" t="s">
        <v>21</v>
      </c>
      <c r="D11" s="22"/>
      <c r="E11" s="12"/>
      <c r="F11" s="23">
        <f>SUM(F12:F14)</f>
        <v>831856</v>
      </c>
      <c r="G11" s="23">
        <f aca="true" t="shared" si="1" ref="G11:M11">SUM(G12:G14)</f>
        <v>32052</v>
      </c>
      <c r="H11" s="23">
        <f t="shared" si="1"/>
        <v>799804</v>
      </c>
      <c r="I11" s="23">
        <f t="shared" si="1"/>
        <v>799804</v>
      </c>
      <c r="J11" s="23">
        <f t="shared" si="1"/>
        <v>0</v>
      </c>
      <c r="K11" s="23">
        <f t="shared" si="1"/>
        <v>0</v>
      </c>
      <c r="L11" s="23">
        <f t="shared" si="1"/>
        <v>0</v>
      </c>
      <c r="M11" s="23">
        <f t="shared" si="1"/>
        <v>0</v>
      </c>
    </row>
    <row r="12" spans="1:13" ht="44.25" customHeight="1">
      <c r="A12" s="20">
        <v>1</v>
      </c>
      <c r="B12" s="12"/>
      <c r="C12" s="24" t="s">
        <v>22</v>
      </c>
      <c r="D12" s="25" t="s">
        <v>23</v>
      </c>
      <c r="E12" s="26" t="s">
        <v>24</v>
      </c>
      <c r="F12" s="23">
        <v>515000</v>
      </c>
      <c r="G12" s="27">
        <v>15196</v>
      </c>
      <c r="H12" s="27">
        <f>I12</f>
        <v>499804</v>
      </c>
      <c r="I12" s="28">
        <f>F12-G12</f>
        <v>499804</v>
      </c>
      <c r="J12" s="28"/>
      <c r="K12" s="28">
        <v>0</v>
      </c>
      <c r="L12" s="28"/>
      <c r="M12" s="28"/>
    </row>
    <row r="13" spans="1:13" ht="39.75" customHeight="1">
      <c r="A13" s="20">
        <v>2</v>
      </c>
      <c r="B13" s="12"/>
      <c r="C13" s="24" t="s">
        <v>25</v>
      </c>
      <c r="D13" s="25" t="s">
        <v>23</v>
      </c>
      <c r="E13" s="26" t="s">
        <v>24</v>
      </c>
      <c r="F13" s="23">
        <v>316856</v>
      </c>
      <c r="G13" s="27">
        <v>16856</v>
      </c>
      <c r="H13" s="27">
        <f>I13</f>
        <v>300000</v>
      </c>
      <c r="I13" s="28">
        <v>300000</v>
      </c>
      <c r="J13" s="28"/>
      <c r="K13" s="28">
        <v>0</v>
      </c>
      <c r="L13" s="28"/>
      <c r="M13" s="28"/>
    </row>
    <row r="14" spans="1:13" ht="12.75" hidden="1">
      <c r="A14" s="29"/>
      <c r="B14" s="30"/>
      <c r="C14" s="31"/>
      <c r="D14" s="25"/>
      <c r="E14" s="26"/>
      <c r="F14" s="23"/>
      <c r="G14" s="27"/>
      <c r="H14" s="27"/>
      <c r="I14" s="28"/>
      <c r="J14" s="28"/>
      <c r="K14" s="28"/>
      <c r="L14" s="28"/>
      <c r="M14" s="28"/>
    </row>
    <row r="15" spans="1:13" ht="12.75" customHeight="1" hidden="1">
      <c r="A15" s="17" t="s">
        <v>26</v>
      </c>
      <c r="B15" s="17"/>
      <c r="C15" s="17"/>
      <c r="D15" s="32"/>
      <c r="E15" s="17"/>
      <c r="F15" s="19">
        <f>F16</f>
        <v>0</v>
      </c>
      <c r="G15" s="19">
        <f aca="true" t="shared" si="2" ref="G15:M15">G16</f>
        <v>0</v>
      </c>
      <c r="H15" s="19">
        <f t="shared" si="2"/>
        <v>0</v>
      </c>
      <c r="I15" s="19">
        <f t="shared" si="2"/>
        <v>0</v>
      </c>
      <c r="J15" s="19">
        <f t="shared" si="2"/>
        <v>0</v>
      </c>
      <c r="K15" s="19">
        <f t="shared" si="2"/>
        <v>0</v>
      </c>
      <c r="L15" s="19">
        <f t="shared" si="2"/>
        <v>0</v>
      </c>
      <c r="M15" s="19">
        <f t="shared" si="2"/>
        <v>0</v>
      </c>
    </row>
    <row r="16" spans="1:13" ht="12.75" hidden="1">
      <c r="A16" s="20"/>
      <c r="B16" s="12">
        <v>70095</v>
      </c>
      <c r="C16" s="33" t="s">
        <v>27</v>
      </c>
      <c r="D16" s="25"/>
      <c r="E16" s="12"/>
      <c r="F16" s="23">
        <f>F17</f>
        <v>0</v>
      </c>
      <c r="G16" s="23">
        <f aca="true" t="shared" si="3" ref="G16:M16">G17</f>
        <v>0</v>
      </c>
      <c r="H16" s="23">
        <f t="shared" si="3"/>
        <v>0</v>
      </c>
      <c r="I16" s="23">
        <f t="shared" si="3"/>
        <v>0</v>
      </c>
      <c r="J16" s="23">
        <f t="shared" si="3"/>
        <v>0</v>
      </c>
      <c r="K16" s="23">
        <f t="shared" si="3"/>
        <v>0</v>
      </c>
      <c r="L16" s="23">
        <f t="shared" si="3"/>
        <v>0</v>
      </c>
      <c r="M16" s="23">
        <f t="shared" si="3"/>
        <v>0</v>
      </c>
    </row>
    <row r="17" spans="1:13" ht="12.75" hidden="1">
      <c r="A17" s="20"/>
      <c r="B17" s="9"/>
      <c r="C17" s="34"/>
      <c r="D17" s="25"/>
      <c r="E17" s="26"/>
      <c r="F17" s="23"/>
      <c r="G17" s="23"/>
      <c r="H17" s="23"/>
      <c r="I17" s="28"/>
      <c r="J17" s="28"/>
      <c r="K17" s="28"/>
      <c r="L17" s="28"/>
      <c r="M17" s="28"/>
    </row>
    <row r="18" spans="1:13" ht="28.5" customHeight="1">
      <c r="A18" s="35" t="s">
        <v>28</v>
      </c>
      <c r="B18" s="35"/>
      <c r="C18" s="35"/>
      <c r="D18" s="18"/>
      <c r="E18" s="17"/>
      <c r="F18" s="36">
        <f>F19</f>
        <v>160000</v>
      </c>
      <c r="G18" s="36">
        <f>G19</f>
        <v>90000</v>
      </c>
      <c r="H18" s="36">
        <f aca="true" t="shared" si="4" ref="H18:M18">H19</f>
        <v>70000</v>
      </c>
      <c r="I18" s="36">
        <f t="shared" si="4"/>
        <v>70000</v>
      </c>
      <c r="J18" s="36">
        <f t="shared" si="4"/>
        <v>0</v>
      </c>
      <c r="K18" s="36">
        <f t="shared" si="4"/>
        <v>0</v>
      </c>
      <c r="L18" s="36">
        <f t="shared" si="4"/>
        <v>0</v>
      </c>
      <c r="M18" s="36">
        <f t="shared" si="4"/>
        <v>0</v>
      </c>
    </row>
    <row r="19" spans="1:13" ht="12.75">
      <c r="A19" s="20"/>
      <c r="B19" s="15">
        <v>75023</v>
      </c>
      <c r="C19" s="15" t="s">
        <v>23</v>
      </c>
      <c r="D19" s="20"/>
      <c r="E19" s="20"/>
      <c r="F19" s="37">
        <f>F20</f>
        <v>160000</v>
      </c>
      <c r="G19" s="28">
        <f>G20</f>
        <v>90000</v>
      </c>
      <c r="H19" s="28">
        <f aca="true" t="shared" si="5" ref="H19:M19">H20</f>
        <v>70000</v>
      </c>
      <c r="I19" s="28">
        <f t="shared" si="5"/>
        <v>70000</v>
      </c>
      <c r="J19" s="28">
        <f t="shared" si="5"/>
        <v>0</v>
      </c>
      <c r="K19" s="28">
        <f t="shared" si="5"/>
        <v>0</v>
      </c>
      <c r="L19" s="28">
        <f t="shared" si="5"/>
        <v>0</v>
      </c>
      <c r="M19" s="28">
        <f t="shared" si="5"/>
        <v>0</v>
      </c>
    </row>
    <row r="20" spans="1:13" ht="27.75" customHeight="1">
      <c r="A20" s="20">
        <v>1</v>
      </c>
      <c r="B20" s="20"/>
      <c r="C20" s="20" t="s">
        <v>29</v>
      </c>
      <c r="D20" s="25" t="s">
        <v>23</v>
      </c>
      <c r="E20" s="20" t="s">
        <v>24</v>
      </c>
      <c r="F20" s="37">
        <v>160000</v>
      </c>
      <c r="G20" s="28">
        <v>90000</v>
      </c>
      <c r="H20" s="28">
        <f>I20+J20</f>
        <v>70000</v>
      </c>
      <c r="I20" s="28">
        <f>F20-G20</f>
        <v>70000</v>
      </c>
      <c r="J20" s="28">
        <v>0</v>
      </c>
      <c r="K20" s="28">
        <v>0</v>
      </c>
      <c r="L20" s="28"/>
      <c r="M20" s="28">
        <v>0</v>
      </c>
    </row>
    <row r="21" spans="1:13" ht="12.75" customHeight="1" hidden="1">
      <c r="A21" s="35" t="s">
        <v>30</v>
      </c>
      <c r="B21" s="35"/>
      <c r="C21" s="35"/>
      <c r="D21" s="38"/>
      <c r="E21" s="38"/>
      <c r="F21" s="39">
        <f>F23</f>
        <v>0</v>
      </c>
      <c r="G21" s="39">
        <f>G22</f>
        <v>0</v>
      </c>
      <c r="H21" s="39">
        <f>H22</f>
        <v>0</v>
      </c>
      <c r="I21" s="39">
        <f>I22</f>
        <v>0</v>
      </c>
      <c r="J21" s="39">
        <f>J22</f>
        <v>0</v>
      </c>
      <c r="K21" s="39">
        <f>K22</f>
        <v>0</v>
      </c>
      <c r="L21" s="39"/>
      <c r="M21" s="39"/>
    </row>
    <row r="22" spans="1:13" ht="12.75" hidden="1">
      <c r="A22" s="20"/>
      <c r="B22" s="15">
        <v>80101</v>
      </c>
      <c r="C22" s="15" t="s">
        <v>31</v>
      </c>
      <c r="D22" s="20"/>
      <c r="E22" s="20"/>
      <c r="F22" s="28">
        <f>F23</f>
        <v>0</v>
      </c>
      <c r="G22" s="28">
        <f>G23</f>
        <v>0</v>
      </c>
      <c r="H22" s="28">
        <f>H23</f>
        <v>0</v>
      </c>
      <c r="I22" s="28">
        <f>I23</f>
        <v>0</v>
      </c>
      <c r="J22" s="28">
        <f>J23</f>
        <v>0</v>
      </c>
      <c r="K22" s="28"/>
      <c r="L22" s="28"/>
      <c r="M22" s="28"/>
    </row>
    <row r="23" spans="1:13" ht="12.75" hidden="1">
      <c r="A23" s="20">
        <v>1</v>
      </c>
      <c r="B23" s="20"/>
      <c r="C23" s="20"/>
      <c r="D23" s="25"/>
      <c r="E23" s="20"/>
      <c r="F23" s="28"/>
      <c r="G23" s="28"/>
      <c r="H23" s="28"/>
      <c r="I23" s="28"/>
      <c r="J23" s="28"/>
      <c r="K23" s="28"/>
      <c r="L23" s="28"/>
      <c r="M23" s="28"/>
    </row>
    <row r="24" spans="1:13" ht="30.75" customHeight="1">
      <c r="A24" s="35" t="s">
        <v>32</v>
      </c>
      <c r="B24" s="35"/>
      <c r="C24" s="35"/>
      <c r="D24" s="38"/>
      <c r="E24" s="38"/>
      <c r="F24" s="39">
        <f>F26</f>
        <v>3500000</v>
      </c>
      <c r="G24" s="39">
        <f>G25</f>
        <v>0</v>
      </c>
      <c r="H24" s="39">
        <f>H25</f>
        <v>1544546</v>
      </c>
      <c r="I24" s="39">
        <f>I25</f>
        <v>300000</v>
      </c>
      <c r="J24" s="39">
        <f>J25</f>
        <v>1244546</v>
      </c>
      <c r="K24" s="39">
        <f>K25</f>
        <v>1955454</v>
      </c>
      <c r="L24" s="39">
        <f aca="true" t="shared" si="6" ref="L24:M24">L25</f>
        <v>977727</v>
      </c>
      <c r="M24" s="39">
        <f t="shared" si="6"/>
        <v>977727</v>
      </c>
    </row>
    <row r="25" spans="1:13" ht="49.5" customHeight="1">
      <c r="A25" s="20"/>
      <c r="B25" s="15">
        <v>90001</v>
      </c>
      <c r="C25" s="15" t="s">
        <v>33</v>
      </c>
      <c r="D25" s="20"/>
      <c r="E25" s="20"/>
      <c r="F25" s="28">
        <f>F26</f>
        <v>3500000</v>
      </c>
      <c r="G25" s="28">
        <f>G26</f>
        <v>0</v>
      </c>
      <c r="H25" s="28">
        <f>H26</f>
        <v>1544546</v>
      </c>
      <c r="I25" s="28">
        <f>I26</f>
        <v>300000</v>
      </c>
      <c r="J25" s="28">
        <f>J26</f>
        <v>1244546</v>
      </c>
      <c r="K25" s="28">
        <f aca="true" t="shared" si="7" ref="K25:M25">K26</f>
        <v>1955454</v>
      </c>
      <c r="L25" s="28">
        <f t="shared" si="7"/>
        <v>977727</v>
      </c>
      <c r="M25" s="28">
        <f t="shared" si="7"/>
        <v>977727</v>
      </c>
    </row>
    <row r="26" spans="1:13" ht="97.5" customHeight="1">
      <c r="A26" s="20">
        <v>1</v>
      </c>
      <c r="B26" s="20"/>
      <c r="C26" s="20" t="s">
        <v>34</v>
      </c>
      <c r="D26" s="25" t="s">
        <v>23</v>
      </c>
      <c r="E26" s="20" t="s">
        <v>35</v>
      </c>
      <c r="F26" s="28">
        <v>3500000</v>
      </c>
      <c r="G26" s="28">
        <v>0</v>
      </c>
      <c r="H26" s="28">
        <f>I26+J26</f>
        <v>1544546</v>
      </c>
      <c r="I26" s="28">
        <v>300000</v>
      </c>
      <c r="J26" s="28">
        <v>1244546</v>
      </c>
      <c r="K26" s="28">
        <f>SUM(L26:M26)</f>
        <v>1955454</v>
      </c>
      <c r="L26" s="28">
        <v>977727</v>
      </c>
      <c r="M26" s="28">
        <v>977727</v>
      </c>
    </row>
    <row r="27" spans="1:13" ht="20.25" customHeight="1">
      <c r="A27" s="40" t="s">
        <v>36</v>
      </c>
      <c r="B27" s="40"/>
      <c r="C27" s="40"/>
      <c r="D27" s="40"/>
      <c r="E27" s="40"/>
      <c r="F27" s="41">
        <f>F21+F18+F15+F10+F24</f>
        <v>4491856</v>
      </c>
      <c r="G27" s="41">
        <f>G21+G18+G15+G10</f>
        <v>122052</v>
      </c>
      <c r="H27" s="41">
        <f>H21+H18+H15+H10+H24</f>
        <v>2414350</v>
      </c>
      <c r="I27" s="41">
        <f>I21+I18+I15+I10+I24</f>
        <v>1169804</v>
      </c>
      <c r="J27" s="41">
        <f aca="true" t="shared" si="8" ref="J27:M27">J21+J18+J15+J10+J24</f>
        <v>1244546</v>
      </c>
      <c r="K27" s="41">
        <f t="shared" si="8"/>
        <v>1955454</v>
      </c>
      <c r="L27" s="41">
        <f t="shared" si="8"/>
        <v>977727</v>
      </c>
      <c r="M27" s="41">
        <f t="shared" si="8"/>
        <v>977727</v>
      </c>
    </row>
  </sheetData>
  <mergeCells count="20">
    <mergeCell ref="D1:E1"/>
    <mergeCell ref="I1:J1"/>
    <mergeCell ref="A5:M5"/>
    <mergeCell ref="A6:A8"/>
    <mergeCell ref="B6:B8"/>
    <mergeCell ref="C6:C8"/>
    <mergeCell ref="D6:D8"/>
    <mergeCell ref="E6:E8"/>
    <mergeCell ref="F6:F8"/>
    <mergeCell ref="G6:G8"/>
    <mergeCell ref="H6:H8"/>
    <mergeCell ref="I6:J7"/>
    <mergeCell ref="K6:M6"/>
    <mergeCell ref="K7:K8"/>
    <mergeCell ref="A10:C10"/>
    <mergeCell ref="A15:C15"/>
    <mergeCell ref="A18:C18"/>
    <mergeCell ref="A21:C21"/>
    <mergeCell ref="A24:C24"/>
    <mergeCell ref="A27:E27"/>
  </mergeCells>
  <printOptions/>
  <pageMargins left="0.7083333333333334" right="0.31527777777777777" top="0.3541666666666667" bottom="0.3541666666666667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42" customWidth="1"/>
  </cols>
  <sheetData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42" customWidth="1"/>
  </cols>
  <sheetData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Andrzej Sękowski</cp:lastModifiedBy>
  <dcterms:modified xsi:type="dcterms:W3CDTF">2010-01-24T12:44:03Z</dcterms:modified>
  <cp:category/>
  <cp:version/>
  <cp:contentType/>
  <cp:contentStatus/>
  <cp:revision>1</cp:revision>
</cp:coreProperties>
</file>